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720" windowHeight="12105" activeTab="0"/>
  </bookViews>
  <sheets>
    <sheet name="Заявка" sheetId="1" r:id="rId1"/>
  </sheets>
  <definedNames>
    <definedName name="_xlnm.Print_Area" localSheetId="0">'Заявка'!$A$1:$J$104</definedName>
  </definedNames>
  <calcPr fullCalcOnLoad="1"/>
</workbook>
</file>

<file path=xl/sharedStrings.xml><?xml version="1.0" encoding="utf-8"?>
<sst xmlns="http://schemas.openxmlformats.org/spreadsheetml/2006/main" count="290" uniqueCount="130">
  <si>
    <t>Наименование</t>
  </si>
  <si>
    <t>глава</t>
  </si>
  <si>
    <t>ц.статья</t>
  </si>
  <si>
    <t>КОДЫ  КЛАССИФИКАЦИИ</t>
  </si>
  <si>
    <t>разд.</t>
  </si>
  <si>
    <t>вид рас.</t>
  </si>
  <si>
    <t>Жилищное хозяйство</t>
  </si>
  <si>
    <t>Коммунальное хозяйство</t>
  </si>
  <si>
    <t>Благоустройство в том числе:</t>
  </si>
  <si>
    <t>Всего по ЖКХ</t>
  </si>
  <si>
    <t>Другие вопросы в области жилищно-коммунального хозяйства</t>
  </si>
  <si>
    <t>000</t>
  </si>
  <si>
    <t>0505</t>
  </si>
  <si>
    <t>НАЦИОНАЛЬНАЯ ЭКОНОМИКА</t>
  </si>
  <si>
    <t>Дорожное хозяйство (дорожные фонды)</t>
  </si>
  <si>
    <t>Итого</t>
  </si>
  <si>
    <t>Другие вопросы в области национальной экономики</t>
  </si>
  <si>
    <t>0412</t>
  </si>
  <si>
    <t>0502</t>
  </si>
  <si>
    <t>Социальное обеспечение населения</t>
  </si>
  <si>
    <t>244</t>
  </si>
  <si>
    <t>226</t>
  </si>
  <si>
    <t>Доп.кл.</t>
  </si>
  <si>
    <t>060 01 00060</t>
  </si>
  <si>
    <t>доп. класс.</t>
  </si>
  <si>
    <t>020 01 20020</t>
  </si>
  <si>
    <t>000 00 00000</t>
  </si>
  <si>
    <t>целевая статья</t>
  </si>
  <si>
    <t>0501</t>
  </si>
  <si>
    <t>0409</t>
  </si>
  <si>
    <t>0503</t>
  </si>
  <si>
    <t>0113</t>
  </si>
  <si>
    <t xml:space="preserve">Расходы на ремонт и содержание автомобильных дорог общего пользования местного значения </t>
  </si>
  <si>
    <t>160 02 20016</t>
  </si>
  <si>
    <t>15 0 01 20260</t>
  </si>
  <si>
    <t>210 02 20050</t>
  </si>
  <si>
    <t xml:space="preserve"> Осуществление работ по созданию, установке, содержанию, ремонту объектов инфраструктуры благоустройства в рамках муниципальной программы поселка Балакирево " Формирование современной городской среды посёлка Балакирево"</t>
  </si>
  <si>
    <t>Расходы на уличное освещение  в рамках муниципальной программы "  Энергосбережение и повышение энергетической эффективности муниципального образования городское поселение поселок Балакирево Александровского района Владимирской области"</t>
  </si>
  <si>
    <t xml:space="preserve">Проведение ремонта и обеспечение благоустройства дворовых территорий многоквартирных домов  </t>
  </si>
  <si>
    <t>Расходы на реализацию мероприятий по обеспечению жильем многодетных семей</t>
  </si>
  <si>
    <t>Расходы на обеспечение деятельности муниципальных учреждений в сфере жилищно-коммунального хозяйства</t>
  </si>
  <si>
    <t xml:space="preserve">Проведение ремонта и обеспечение благоустройства дворовых территорий многоквартирных домов за счет средств собственников помещений в многоквартирных домах </t>
  </si>
  <si>
    <t>21 0 F2 55550</t>
  </si>
  <si>
    <t>захоронение</t>
  </si>
  <si>
    <t>прочие мероприятия</t>
  </si>
  <si>
    <t>местн.нас.</t>
  </si>
  <si>
    <t>озеленение 191,783 +тех.надзор 60,5</t>
  </si>
  <si>
    <t xml:space="preserve"> за счет средств областного бюджета </t>
  </si>
  <si>
    <t xml:space="preserve">за счет средств местного бюджета </t>
  </si>
  <si>
    <t xml:space="preserve"> за счет средств федерального бюджета </t>
  </si>
  <si>
    <t>стройконтроль</t>
  </si>
  <si>
    <t>МП " Повышение безопасности дорожного движения муниципального образования поселок Балакирево"</t>
  </si>
  <si>
    <t>Проведение информационного просвещения граждан с использованием возможностей средств массовой информации в рамках муниципальной программы поселка Балакирево " Развитие муниципальной службы муниципального образования поселок Балакирево"</t>
  </si>
  <si>
    <t>Расходы на оплату взносов на капитальный ремонт многоквартирных домов в рамках муниципальной программы  поселка Балакирево " Содержание и ремонт муниципального имущества посёлка Балакирево"</t>
  </si>
  <si>
    <t>Расходы на предоставление молодым семьям социальных выплат на приобретение жилья в рамках муниципальной программы поселка Балакирево "Обеспечение жильем молодых семей муниципального образования поселок Балакирево"</t>
  </si>
  <si>
    <t>Муниципальная программа поселка Балакирево " Формирование современной городской среды посёлка Балакирево"</t>
  </si>
  <si>
    <t>21 0 00 00000</t>
  </si>
  <si>
    <t>21 0 01 25550</t>
  </si>
  <si>
    <t>Расходы на оплату имущественных налогов за муниципальное имущество  в рамках муниципальной программе « Содержание и ремонт муниципального имущества посёлка Балакирево"</t>
  </si>
  <si>
    <t>290</t>
  </si>
  <si>
    <t>озеленение 239+90</t>
  </si>
  <si>
    <t>прочие291,42+380</t>
  </si>
  <si>
    <t>240 01 20045</t>
  </si>
  <si>
    <t>Заведующий финансовым отделом                                                                                            Е.А.Галкова</t>
  </si>
  <si>
    <t>Глава администрации                                                                                                                В.А.Барсков</t>
  </si>
  <si>
    <t xml:space="preserve">Расходы по обеспечению деятельности (оказание услуг) муниципальных учреждений </t>
  </si>
  <si>
    <t>020 02 60020</t>
  </si>
  <si>
    <t>999 00 60020</t>
  </si>
  <si>
    <t>241</t>
  </si>
  <si>
    <t>Расходы по обеспечению деятельности (оказание услуг) муниципальных учреждений</t>
  </si>
  <si>
    <t xml:space="preserve">в том числе </t>
  </si>
  <si>
    <t>заработная плата (бюджет/ платные услуги)</t>
  </si>
  <si>
    <t>начисления  (бюджет/ платные услуги)</t>
  </si>
  <si>
    <t>020 01 S2460</t>
  </si>
  <si>
    <t xml:space="preserve">Осуществление дорожной деятельности в отношении автомобильных дорог общего пользования местного значения </t>
  </si>
  <si>
    <t>приобретение основных средств</t>
  </si>
  <si>
    <t>Реализация мероприятий в рамках муниципальной программы  " Совершенствование системы управления муниципальным имуществом муниципального образования  поселок Балакирево"</t>
  </si>
  <si>
    <t>110 01 20110</t>
  </si>
  <si>
    <t>в том  за счет безвозмездных поступлений</t>
  </si>
  <si>
    <t>240 01 00000</t>
  </si>
  <si>
    <t>020 00 00000</t>
  </si>
  <si>
    <t>Расходы на реализацию программ формирования современной городской среды</t>
  </si>
  <si>
    <t>21 0 F2 5555D</t>
  </si>
  <si>
    <t>Расходы муниципального образования поселок Балакирево по мероприятиям информационного просвещения граждан с использованием возможностей средств массовой информации</t>
  </si>
  <si>
    <t xml:space="preserve">Расходы муниципального образования поселок Балакирево по мероприятиям в сфере ЖКХ </t>
  </si>
  <si>
    <t>Расходы муниципального образования поселок Балакирево по мероприятиям в сфере национальной экономики</t>
  </si>
  <si>
    <t>Расходы муниципального образования поселок Балакирево по мероприятиям в сфере жилищно-коммунального хозяйства</t>
  </si>
  <si>
    <t>Расходы муниципального образования поселок Балакирево по мероприятиям в сфере социальной политики</t>
  </si>
  <si>
    <t xml:space="preserve">240 01 20241 </t>
  </si>
  <si>
    <t>Первоначальный план на 2022 год</t>
  </si>
  <si>
    <t>99 9 00 80810</t>
  </si>
  <si>
    <t>17 0 01 84970</t>
  </si>
  <si>
    <t>99 9 00 20060</t>
  </si>
  <si>
    <t xml:space="preserve">Расходы на оказание мер социальной поддержки граждан при оплате жилищно-коммунальных услуг </t>
  </si>
  <si>
    <t>в т.ч. за счет средств местного бюджете</t>
  </si>
  <si>
    <t>999 00 6М020</t>
  </si>
  <si>
    <t>заработная плата</t>
  </si>
  <si>
    <t xml:space="preserve">начисления </t>
  </si>
  <si>
    <t>Расходы на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(Капитальные вложения в объекты государственной (муниципальной) собственности)</t>
  </si>
  <si>
    <t xml:space="preserve"> за счет средств местного бюджета</t>
  </si>
  <si>
    <t>Расходы на организацию в границах поселения электро-, тепло-, газо- и водоснабжения населения, водоотведения, а также транспортной инфраструктуры  в рамках муниципальной программы  " Обеспечение инженерной и транспортной инфраструктурой земельных участков, предоставляемых ( предоставленных) бесплатно для индивидуального жилищного строительства семьям, имеющим троих и более детей в возрасте до 18 лет, в Александровском районе" (Капитальные вложения в объекты государственной (муниципальной) собственности)</t>
  </si>
  <si>
    <t>999 00 S0050</t>
  </si>
  <si>
    <t>999 00 40053</t>
  </si>
  <si>
    <t>310</t>
  </si>
  <si>
    <t>Расходы на реализацию мероприятий по модернизации объектов водоснабжения и водоотведения в рамках муниципальной программы поселка Балакирево " Модернизация систем водоснабжения и водоотведения в поселке Балакирево "</t>
  </si>
  <si>
    <t>130 01 00000</t>
  </si>
  <si>
    <t xml:space="preserve">за счет средств областного бюджета </t>
  </si>
  <si>
    <t>130 01 S1580</t>
  </si>
  <si>
    <t xml:space="preserve"> за счет средств  местного бюджета</t>
  </si>
  <si>
    <t>130 01 20013</t>
  </si>
  <si>
    <t>Расходы на реализацию мероприятий по модернизации объектов водоснабжения и водоотведения в рамках муниципальной программы поселка Балакирево " Модернизация и капитальный ремонт системы теплоснабжения посёлка Балакирево "</t>
  </si>
  <si>
    <t>230 01 00000</t>
  </si>
  <si>
    <t>230 01 S1580</t>
  </si>
  <si>
    <t>230 01 20023</t>
  </si>
  <si>
    <t>Расходы на создание мест (площадок) для накопления твердых коммунальных отходов</t>
  </si>
  <si>
    <t xml:space="preserve">210 03 S2160 </t>
  </si>
  <si>
    <t>Общеэкономические вопросы</t>
  </si>
  <si>
    <t>Выполнение условий софинансирования участия в государственных программах и иных мероприятиях в рамках непрограммных расходов</t>
  </si>
  <si>
    <t>0401</t>
  </si>
  <si>
    <t>999 00 20280</t>
  </si>
  <si>
    <t>130 01 40013</t>
  </si>
  <si>
    <t>Уточненный план на 01.07.22,
тыс.руб.</t>
  </si>
  <si>
    <t>Расходы на разработку технической документации коммунальной инфраструктуры в рамках муниципальной программе « Комплексное развитие систем коммунальной инфраструктуры муниципального образования поселок Балакирево"</t>
  </si>
  <si>
    <t>120 01 20120</t>
  </si>
  <si>
    <t>Уточненный план муниципального образования поселок Балакирево на 01.08.2022 г.</t>
  </si>
  <si>
    <t>Уточненный план на 01.08.22,
тыс.руб.</t>
  </si>
  <si>
    <t>Кассовый расход на 01.08.22,
тыс.руб.</t>
  </si>
  <si>
    <t>1646,895,84</t>
  </si>
  <si>
    <t>Расходы на оказание услуг по транспортировке умерших с мест обнаружения или происшествия в морг для производства судебно-медицинской экспертизы</t>
  </si>
  <si>
    <t>999 00 20056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</si>
</sst>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  <numFmt numFmtId="173" formatCode="0.0"/>
    <numFmt numFmtId="174" formatCode="0.000"/>
    <numFmt numFmtId="175" formatCode="0.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0"/>
    <numFmt numFmtId="182" formatCode="0000000"/>
    <numFmt numFmtId="183" formatCode="000"/>
    <numFmt numFmtId="184" formatCode="0.000000"/>
    <numFmt numFmtId="185" formatCode="0.0000000"/>
    <numFmt numFmtId="186" formatCode="0.0000000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_р_._-;\-* #,##0.00000_р_._-;_-* &quot;-&quot;?????_р_._-;_-@_-"/>
    <numFmt numFmtId="191" formatCode="0.000000000"/>
  </numFmts>
  <fonts count="45">
    <font>
      <sz val="10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164" fontId="5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7" fontId="4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164" fontId="4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 shrinkToFit="1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/>
    </xf>
    <xf numFmtId="173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174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4" fontId="5" fillId="0" borderId="11" xfId="0" applyNumberFormat="1" applyFont="1" applyFill="1" applyBorder="1" applyAlignment="1">
      <alignment horizontal="right" vertical="top" wrapText="1"/>
    </xf>
    <xf numFmtId="17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6" fillId="0" borderId="11" xfId="0" applyFont="1" applyFill="1" applyBorder="1" applyAlignment="1">
      <alignment horizontal="left" vertical="top" wrapText="1"/>
    </xf>
    <xf numFmtId="174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right" vertical="top" wrapText="1"/>
    </xf>
    <xf numFmtId="164" fontId="7" fillId="33" borderId="11" xfId="0" applyNumberFormat="1" applyFont="1" applyFill="1" applyBorder="1" applyAlignment="1" quotePrefix="1">
      <alignment horizontal="left" vertical="top" wrapText="1"/>
    </xf>
    <xf numFmtId="0" fontId="4" fillId="0" borderId="13" xfId="0" applyFont="1" applyBorder="1" applyAlignment="1">
      <alignment horizontal="center"/>
    </xf>
    <xf numFmtId="176" fontId="4" fillId="0" borderId="1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7" fontId="3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176" fontId="4" fillId="0" borderId="11" xfId="0" applyNumberFormat="1" applyFont="1" applyBorder="1" applyAlignment="1">
      <alignment horizontal="center"/>
    </xf>
    <xf numFmtId="176" fontId="3" fillId="0" borderId="11" xfId="58" applyNumberFormat="1" applyFont="1" applyBorder="1" applyAlignment="1">
      <alignment horizontal="center"/>
    </xf>
    <xf numFmtId="176" fontId="4" fillId="0" borderId="14" xfId="0" applyNumberFormat="1" applyFont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173" fontId="3" fillId="0" borderId="11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173" fontId="3" fillId="0" borderId="11" xfId="58" applyNumberFormat="1" applyFont="1" applyBorder="1" applyAlignment="1">
      <alignment horizontal="center"/>
    </xf>
    <xf numFmtId="167" fontId="3" fillId="0" borderId="11" xfId="58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 wrapText="1"/>
    </xf>
    <xf numFmtId="164" fontId="3" fillId="0" borderId="11" xfId="58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176" fontId="3" fillId="0" borderId="11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167" fontId="4" fillId="0" borderId="12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 shrinkToFit="1"/>
    </xf>
    <xf numFmtId="0" fontId="3" fillId="0" borderId="12" xfId="0" applyFont="1" applyBorder="1" applyAlignment="1">
      <alignment horizontal="center" vertical="top" wrapText="1" shrinkToFit="1"/>
    </xf>
    <xf numFmtId="0" fontId="3" fillId="0" borderId="11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 shrinkToFit="1"/>
    </xf>
    <xf numFmtId="0" fontId="3" fillId="0" borderId="19" xfId="0" applyFont="1" applyBorder="1" applyAlignment="1">
      <alignment horizontal="center" vertical="top" wrapText="1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176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view="pageBreakPreview" zoomScale="75" zoomScaleNormal="75" zoomScaleSheetLayoutView="75" zoomScalePageLayoutView="0" workbookViewId="0" topLeftCell="A1">
      <selection activeCell="G88" sqref="G88"/>
    </sheetView>
  </sheetViews>
  <sheetFormatPr defaultColWidth="9.00390625" defaultRowHeight="12.75"/>
  <cols>
    <col min="1" max="1" width="64.125" style="1" customWidth="1"/>
    <col min="2" max="2" width="9.625" style="1" customWidth="1"/>
    <col min="3" max="3" width="8.75390625" style="1" customWidth="1"/>
    <col min="4" max="4" width="17.875" style="1" customWidth="1"/>
    <col min="5" max="5" width="9.75390625" style="1" customWidth="1"/>
    <col min="6" max="6" width="8.25390625" style="1" customWidth="1"/>
    <col min="7" max="7" width="20.375" style="1" customWidth="1"/>
    <col min="8" max="8" width="21.00390625" style="1" customWidth="1"/>
    <col min="9" max="10" width="22.125" style="1" customWidth="1"/>
    <col min="11" max="16384" width="9.125" style="1" customWidth="1"/>
  </cols>
  <sheetData>
    <row r="1" spans="1:10" ht="20.25">
      <c r="A1" s="101" t="s">
        <v>124</v>
      </c>
      <c r="B1" s="101"/>
      <c r="C1" s="101"/>
      <c r="D1" s="101"/>
      <c r="E1" s="101"/>
      <c r="F1" s="101"/>
      <c r="G1" s="101"/>
      <c r="H1" s="101"/>
      <c r="I1" s="101"/>
      <c r="J1" s="45"/>
    </row>
    <row r="2" spans="1:10" ht="17.25" customHeight="1">
      <c r="A2" s="102" t="s">
        <v>84</v>
      </c>
      <c r="B2" s="102"/>
      <c r="C2" s="102"/>
      <c r="D2" s="102"/>
      <c r="E2" s="102"/>
      <c r="F2" s="102"/>
      <c r="G2" s="102"/>
      <c r="H2" s="102"/>
      <c r="I2" s="102"/>
      <c r="J2" s="25"/>
    </row>
    <row r="3" spans="1:10" ht="15" customHeight="1">
      <c r="A3" s="103"/>
      <c r="B3" s="103"/>
      <c r="C3" s="103"/>
      <c r="D3" s="103"/>
      <c r="E3" s="103"/>
      <c r="F3" s="103"/>
      <c r="G3" s="103"/>
      <c r="H3" s="103"/>
      <c r="I3" s="103"/>
      <c r="J3" s="46"/>
    </row>
    <row r="4" spans="1:10" ht="22.5" customHeight="1">
      <c r="A4" s="104" t="s">
        <v>83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 ht="15.7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8.75" customHeight="1">
      <c r="A6" s="26" t="s">
        <v>0</v>
      </c>
      <c r="B6" s="99" t="s">
        <v>3</v>
      </c>
      <c r="C6" s="100"/>
      <c r="D6" s="100"/>
      <c r="E6" s="100"/>
      <c r="F6" s="100"/>
      <c r="G6" s="94" t="s">
        <v>89</v>
      </c>
      <c r="H6" s="94" t="s">
        <v>121</v>
      </c>
      <c r="I6" s="94" t="s">
        <v>125</v>
      </c>
      <c r="J6" s="96" t="s">
        <v>126</v>
      </c>
    </row>
    <row r="7" spans="1:10" ht="39" customHeight="1">
      <c r="A7" s="27"/>
      <c r="B7" s="28" t="s">
        <v>1</v>
      </c>
      <c r="C7" s="27" t="s">
        <v>4</v>
      </c>
      <c r="D7" s="27" t="s">
        <v>2</v>
      </c>
      <c r="E7" s="27" t="s">
        <v>5</v>
      </c>
      <c r="F7" s="29" t="s">
        <v>24</v>
      </c>
      <c r="G7" s="95"/>
      <c r="H7" s="95"/>
      <c r="I7" s="95"/>
      <c r="J7" s="96"/>
    </row>
    <row r="8" spans="1:10" ht="18.75">
      <c r="A8" s="30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9</v>
      </c>
      <c r="I8" s="17">
        <v>9</v>
      </c>
      <c r="J8" s="17">
        <v>9</v>
      </c>
    </row>
    <row r="9" spans="1:10" ht="99.75" customHeight="1">
      <c r="A9" s="3" t="s">
        <v>52</v>
      </c>
      <c r="B9" s="18">
        <v>703</v>
      </c>
      <c r="C9" s="7" t="s">
        <v>31</v>
      </c>
      <c r="D9" s="7" t="s">
        <v>34</v>
      </c>
      <c r="E9" s="18">
        <v>244</v>
      </c>
      <c r="F9" s="18">
        <v>226</v>
      </c>
      <c r="G9" s="33">
        <v>240</v>
      </c>
      <c r="H9" s="33">
        <v>240</v>
      </c>
      <c r="I9" s="33">
        <v>240</v>
      </c>
      <c r="J9" s="90">
        <v>116.27705</v>
      </c>
    </row>
    <row r="10" spans="1:10" ht="18.75">
      <c r="A10" s="9" t="s">
        <v>15</v>
      </c>
      <c r="B10" s="18"/>
      <c r="C10" s="32"/>
      <c r="D10" s="7"/>
      <c r="E10" s="18"/>
      <c r="F10" s="18"/>
      <c r="G10" s="34">
        <f>G9</f>
        <v>240</v>
      </c>
      <c r="H10" s="34">
        <f>H9</f>
        <v>240</v>
      </c>
      <c r="I10" s="34">
        <f>I9</f>
        <v>240</v>
      </c>
      <c r="J10" s="91">
        <f>J9</f>
        <v>116.27705</v>
      </c>
    </row>
    <row r="11" spans="1:10" ht="18.75">
      <c r="A11" s="35"/>
      <c r="B11" s="36"/>
      <c r="C11" s="37"/>
      <c r="D11" s="38"/>
      <c r="E11" s="36"/>
      <c r="F11" s="36"/>
      <c r="G11" s="39"/>
      <c r="H11" s="39"/>
      <c r="I11" s="39"/>
      <c r="J11" s="47"/>
    </row>
    <row r="12" spans="1:10" ht="19.5" customHeight="1">
      <c r="A12" s="111" t="s">
        <v>85</v>
      </c>
      <c r="B12" s="111"/>
      <c r="C12" s="111"/>
      <c r="D12" s="111"/>
      <c r="E12" s="111"/>
      <c r="F12" s="111"/>
      <c r="G12" s="111"/>
      <c r="H12" s="111"/>
      <c r="I12" s="111"/>
      <c r="J12" s="111"/>
    </row>
    <row r="13" spans="1:10" ht="15.7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4" spans="1:10" ht="22.5" customHeight="1">
      <c r="A14" s="26" t="s">
        <v>0</v>
      </c>
      <c r="B14" s="99" t="s">
        <v>3</v>
      </c>
      <c r="C14" s="100"/>
      <c r="D14" s="100"/>
      <c r="E14" s="100"/>
      <c r="F14" s="100"/>
      <c r="G14" s="94" t="s">
        <v>89</v>
      </c>
      <c r="H14" s="94" t="s">
        <v>121</v>
      </c>
      <c r="I14" s="94" t="s">
        <v>125</v>
      </c>
      <c r="J14" s="96" t="s">
        <v>126</v>
      </c>
    </row>
    <row r="15" spans="1:10" ht="54.75" customHeight="1">
      <c r="A15" s="27"/>
      <c r="B15" s="28" t="s">
        <v>1</v>
      </c>
      <c r="C15" s="27" t="s">
        <v>4</v>
      </c>
      <c r="D15" s="27" t="s">
        <v>2</v>
      </c>
      <c r="E15" s="27" t="s">
        <v>5</v>
      </c>
      <c r="F15" s="29" t="s">
        <v>24</v>
      </c>
      <c r="G15" s="95"/>
      <c r="H15" s="95"/>
      <c r="I15" s="95"/>
      <c r="J15" s="96"/>
    </row>
    <row r="16" spans="1:10" ht="18.75">
      <c r="A16" s="30" t="s">
        <v>13</v>
      </c>
      <c r="B16" s="17"/>
      <c r="C16" s="17"/>
      <c r="D16" s="17"/>
      <c r="E16" s="17"/>
      <c r="F16" s="17"/>
      <c r="G16" s="17"/>
      <c r="H16" s="18"/>
      <c r="I16" s="18"/>
      <c r="J16" s="18"/>
    </row>
    <row r="17" spans="1:10" s="87" customFormat="1" ht="18.75">
      <c r="A17" s="89" t="s">
        <v>116</v>
      </c>
      <c r="B17" s="57">
        <v>703</v>
      </c>
      <c r="C17" s="50" t="s">
        <v>118</v>
      </c>
      <c r="D17" s="50" t="s">
        <v>119</v>
      </c>
      <c r="E17" s="50" t="s">
        <v>11</v>
      </c>
      <c r="F17" s="50" t="s">
        <v>11</v>
      </c>
      <c r="G17" s="68">
        <f>G18</f>
        <v>0</v>
      </c>
      <c r="H17" s="68">
        <f>H18</f>
        <v>9044.95</v>
      </c>
      <c r="I17" s="68">
        <f>I18</f>
        <v>8446.05</v>
      </c>
      <c r="J17" s="68">
        <f>J18</f>
        <v>0</v>
      </c>
    </row>
    <row r="18" spans="1:10" ht="56.25">
      <c r="A18" s="88" t="s">
        <v>117</v>
      </c>
      <c r="B18" s="15">
        <v>703</v>
      </c>
      <c r="C18" s="16" t="s">
        <v>118</v>
      </c>
      <c r="D18" s="16" t="s">
        <v>119</v>
      </c>
      <c r="E18" s="17">
        <v>870</v>
      </c>
      <c r="F18" s="7" t="s">
        <v>59</v>
      </c>
      <c r="G18" s="54">
        <v>0</v>
      </c>
      <c r="H18" s="54">
        <v>9044.95</v>
      </c>
      <c r="I18" s="54">
        <v>8446.05</v>
      </c>
      <c r="J18" s="54">
        <v>0</v>
      </c>
    </row>
    <row r="19" spans="1:10" ht="19.5">
      <c r="A19" s="52" t="s">
        <v>14</v>
      </c>
      <c r="B19" s="49">
        <v>703</v>
      </c>
      <c r="C19" s="50" t="s">
        <v>29</v>
      </c>
      <c r="D19" s="50" t="s">
        <v>26</v>
      </c>
      <c r="E19" s="50" t="s">
        <v>11</v>
      </c>
      <c r="F19" s="50" t="s">
        <v>11</v>
      </c>
      <c r="G19" s="68">
        <f>G20</f>
        <v>6989.1</v>
      </c>
      <c r="H19" s="68">
        <f>H20</f>
        <v>11419.55</v>
      </c>
      <c r="I19" s="68">
        <f>I20</f>
        <v>11659.75</v>
      </c>
      <c r="J19" s="68">
        <f>J20</f>
        <v>3476.0614</v>
      </c>
    </row>
    <row r="20" spans="1:10" ht="39" customHeight="1">
      <c r="A20" s="48" t="s">
        <v>51</v>
      </c>
      <c r="B20" s="15">
        <v>703</v>
      </c>
      <c r="C20" s="16" t="s">
        <v>29</v>
      </c>
      <c r="D20" s="16" t="s">
        <v>80</v>
      </c>
      <c r="E20" s="16" t="s">
        <v>11</v>
      </c>
      <c r="F20" s="7" t="s">
        <v>11</v>
      </c>
      <c r="G20" s="54">
        <f>G21+G23+G28</f>
        <v>6989.1</v>
      </c>
      <c r="H20" s="54">
        <f>H21+H23+H28</f>
        <v>11419.55</v>
      </c>
      <c r="I20" s="54">
        <f>I21+I23+I28</f>
        <v>11659.75</v>
      </c>
      <c r="J20" s="54">
        <f>J21+J23+J28</f>
        <v>3476.0614</v>
      </c>
    </row>
    <row r="21" spans="1:10" ht="37.5">
      <c r="A21" s="48" t="s">
        <v>32</v>
      </c>
      <c r="B21" s="15">
        <v>703</v>
      </c>
      <c r="C21" s="16" t="s">
        <v>29</v>
      </c>
      <c r="D21" s="16" t="s">
        <v>25</v>
      </c>
      <c r="E21" s="17">
        <v>244</v>
      </c>
      <c r="F21" s="7" t="s">
        <v>11</v>
      </c>
      <c r="G21" s="54">
        <f>G22</f>
        <v>45.2</v>
      </c>
      <c r="H21" s="54">
        <f>SUM(H22:H22)</f>
        <v>133.25</v>
      </c>
      <c r="I21" s="54">
        <f>SUM(I22:I22)</f>
        <v>133.25</v>
      </c>
      <c r="J21" s="54">
        <f>SUM(J22:J22)</f>
        <v>9</v>
      </c>
    </row>
    <row r="22" spans="1:10" ht="18.75">
      <c r="A22" s="55" t="s">
        <v>50</v>
      </c>
      <c r="B22" s="15">
        <v>703</v>
      </c>
      <c r="C22" s="16" t="s">
        <v>29</v>
      </c>
      <c r="D22" s="16" t="s">
        <v>25</v>
      </c>
      <c r="E22" s="17">
        <v>244</v>
      </c>
      <c r="F22" s="17">
        <v>226</v>
      </c>
      <c r="G22" s="54">
        <v>45.2</v>
      </c>
      <c r="H22" s="54">
        <v>133.25</v>
      </c>
      <c r="I22" s="54">
        <v>133.25</v>
      </c>
      <c r="J22" s="54">
        <v>9</v>
      </c>
    </row>
    <row r="23" spans="1:10" ht="37.5">
      <c r="A23" s="48" t="s">
        <v>65</v>
      </c>
      <c r="B23" s="15">
        <v>703</v>
      </c>
      <c r="C23" s="16" t="s">
        <v>29</v>
      </c>
      <c r="D23" s="16" t="s">
        <v>66</v>
      </c>
      <c r="E23" s="17">
        <v>611</v>
      </c>
      <c r="F23" s="17">
        <v>241</v>
      </c>
      <c r="G23" s="54">
        <v>4832.8</v>
      </c>
      <c r="H23" s="54">
        <v>5181.3</v>
      </c>
      <c r="I23" s="54">
        <v>5421.5</v>
      </c>
      <c r="J23" s="54">
        <v>3467.0614</v>
      </c>
    </row>
    <row r="24" spans="1:10" ht="18.75">
      <c r="A24" s="48" t="s">
        <v>70</v>
      </c>
      <c r="B24" s="15">
        <v>703</v>
      </c>
      <c r="C24" s="16" t="s">
        <v>29</v>
      </c>
      <c r="D24" s="16" t="s">
        <v>66</v>
      </c>
      <c r="E24" s="17">
        <v>611</v>
      </c>
      <c r="F24" s="17">
        <v>241</v>
      </c>
      <c r="G24" s="54"/>
      <c r="H24" s="53"/>
      <c r="I24" s="53"/>
      <c r="J24" s="53"/>
    </row>
    <row r="25" spans="1:10" ht="18.75">
      <c r="A25" s="48" t="s">
        <v>71</v>
      </c>
      <c r="B25" s="15">
        <v>703</v>
      </c>
      <c r="C25" s="16" t="s">
        <v>29</v>
      </c>
      <c r="D25" s="16" t="s">
        <v>66</v>
      </c>
      <c r="E25" s="17">
        <v>611</v>
      </c>
      <c r="F25" s="17">
        <v>211</v>
      </c>
      <c r="G25" s="54">
        <v>3041.1</v>
      </c>
      <c r="H25" s="54">
        <v>2987.53</v>
      </c>
      <c r="I25" s="54">
        <v>2987.53</v>
      </c>
      <c r="J25" s="54" t="s">
        <v>127</v>
      </c>
    </row>
    <row r="26" spans="1:10" ht="18.75">
      <c r="A26" s="48" t="s">
        <v>72</v>
      </c>
      <c r="B26" s="15">
        <v>703</v>
      </c>
      <c r="C26" s="16" t="s">
        <v>29</v>
      </c>
      <c r="D26" s="16" t="s">
        <v>66</v>
      </c>
      <c r="E26" s="17">
        <v>611</v>
      </c>
      <c r="F26" s="17">
        <v>213</v>
      </c>
      <c r="G26" s="54">
        <v>918.4</v>
      </c>
      <c r="H26" s="54">
        <v>899.47</v>
      </c>
      <c r="I26" s="54">
        <v>899.47</v>
      </c>
      <c r="J26" s="54">
        <v>477.93426</v>
      </c>
    </row>
    <row r="27" spans="1:10" ht="18.75">
      <c r="A27" s="48" t="s">
        <v>75</v>
      </c>
      <c r="B27" s="15">
        <v>703</v>
      </c>
      <c r="C27" s="16" t="s">
        <v>29</v>
      </c>
      <c r="D27" s="16" t="s">
        <v>66</v>
      </c>
      <c r="E27" s="17">
        <v>611</v>
      </c>
      <c r="F27" s="17">
        <v>310</v>
      </c>
      <c r="G27" s="54">
        <v>0</v>
      </c>
      <c r="H27" s="54">
        <v>11.68</v>
      </c>
      <c r="I27" s="54">
        <v>11.68</v>
      </c>
      <c r="J27" s="54">
        <v>11.68</v>
      </c>
    </row>
    <row r="28" spans="1:10" ht="56.25">
      <c r="A28" s="48" t="s">
        <v>74</v>
      </c>
      <c r="B28" s="15">
        <v>703</v>
      </c>
      <c r="C28" s="16" t="s">
        <v>29</v>
      </c>
      <c r="D28" s="16" t="s">
        <v>73</v>
      </c>
      <c r="E28" s="17">
        <v>244</v>
      </c>
      <c r="F28" s="17">
        <v>225</v>
      </c>
      <c r="G28" s="54">
        <f>1710+401.1</f>
        <v>2111.1</v>
      </c>
      <c r="H28" s="54">
        <v>6105</v>
      </c>
      <c r="I28" s="54">
        <v>6105</v>
      </c>
      <c r="J28" s="54">
        <v>0</v>
      </c>
    </row>
    <row r="29" spans="1:10" ht="18.75">
      <c r="A29" s="48" t="s">
        <v>94</v>
      </c>
      <c r="B29" s="15">
        <v>703</v>
      </c>
      <c r="C29" s="16" t="s">
        <v>29</v>
      </c>
      <c r="D29" s="16" t="s">
        <v>73</v>
      </c>
      <c r="E29" s="17">
        <v>244</v>
      </c>
      <c r="F29" s="17">
        <v>225</v>
      </c>
      <c r="G29" s="54">
        <v>401.1</v>
      </c>
      <c r="H29" s="54">
        <v>1160</v>
      </c>
      <c r="I29" s="54">
        <v>1160</v>
      </c>
      <c r="J29" s="54">
        <v>0</v>
      </c>
    </row>
    <row r="30" spans="1:10" ht="37.5">
      <c r="A30" s="56" t="s">
        <v>16</v>
      </c>
      <c r="B30" s="57">
        <v>703</v>
      </c>
      <c r="C30" s="50" t="s">
        <v>17</v>
      </c>
      <c r="D30" s="50" t="s">
        <v>26</v>
      </c>
      <c r="E30" s="50" t="s">
        <v>11</v>
      </c>
      <c r="F30" s="50" t="s">
        <v>11</v>
      </c>
      <c r="G30" s="68">
        <f>G31</f>
        <v>0</v>
      </c>
      <c r="H30" s="68">
        <f>H31</f>
        <v>341.8</v>
      </c>
      <c r="I30" s="68">
        <f>I31</f>
        <v>341.8</v>
      </c>
      <c r="J30" s="68">
        <f>J31</f>
        <v>36.92662</v>
      </c>
    </row>
    <row r="31" spans="1:10" ht="75">
      <c r="A31" s="4" t="s">
        <v>76</v>
      </c>
      <c r="B31" s="15">
        <v>703</v>
      </c>
      <c r="C31" s="16" t="s">
        <v>17</v>
      </c>
      <c r="D31" s="16" t="s">
        <v>77</v>
      </c>
      <c r="E31" s="16" t="s">
        <v>20</v>
      </c>
      <c r="F31" s="16" t="s">
        <v>21</v>
      </c>
      <c r="G31" s="53">
        <v>0</v>
      </c>
      <c r="H31" s="60">
        <v>341.8</v>
      </c>
      <c r="I31" s="60">
        <v>341.8</v>
      </c>
      <c r="J31" s="60">
        <v>36.92662</v>
      </c>
    </row>
    <row r="32" spans="1:10" ht="15" customHeight="1">
      <c r="A32" s="9" t="s">
        <v>15</v>
      </c>
      <c r="B32" s="51"/>
      <c r="C32" s="51"/>
      <c r="D32" s="51"/>
      <c r="E32" s="51"/>
      <c r="F32" s="51"/>
      <c r="G32" s="58">
        <f>G19+G30</f>
        <v>6989.1</v>
      </c>
      <c r="H32" s="58">
        <f>H19+H30+H17</f>
        <v>20806.3</v>
      </c>
      <c r="I32" s="58">
        <f>I19+I30+I17</f>
        <v>20447.6</v>
      </c>
      <c r="J32" s="58">
        <f>J19+J30+J17</f>
        <v>3512.9880200000002</v>
      </c>
    </row>
    <row r="33" spans="1:10" ht="15">
      <c r="A33" s="97" t="s">
        <v>86</v>
      </c>
      <c r="B33" s="97"/>
      <c r="C33" s="97"/>
      <c r="D33" s="97"/>
      <c r="E33" s="97"/>
      <c r="F33" s="97"/>
      <c r="G33" s="97"/>
      <c r="H33" s="97"/>
      <c r="I33" s="97"/>
      <c r="J33" s="97"/>
    </row>
    <row r="34" spans="1:10" ht="19.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</row>
    <row r="35" spans="1:10" ht="23.25" customHeight="1">
      <c r="A35" s="26" t="s">
        <v>0</v>
      </c>
      <c r="B35" s="99" t="s">
        <v>3</v>
      </c>
      <c r="C35" s="100"/>
      <c r="D35" s="100"/>
      <c r="E35" s="100"/>
      <c r="F35" s="100"/>
      <c r="G35" s="94" t="s">
        <v>89</v>
      </c>
      <c r="H35" s="94" t="s">
        <v>121</v>
      </c>
      <c r="I35" s="94" t="s">
        <v>125</v>
      </c>
      <c r="J35" s="96" t="s">
        <v>126</v>
      </c>
    </row>
    <row r="36" spans="1:10" ht="61.5" customHeight="1">
      <c r="A36" s="27"/>
      <c r="B36" s="28" t="s">
        <v>1</v>
      </c>
      <c r="C36" s="27" t="s">
        <v>4</v>
      </c>
      <c r="D36" s="27" t="s">
        <v>27</v>
      </c>
      <c r="E36" s="27" t="s">
        <v>5</v>
      </c>
      <c r="F36" s="59" t="s">
        <v>22</v>
      </c>
      <c r="G36" s="95"/>
      <c r="H36" s="95"/>
      <c r="I36" s="95"/>
      <c r="J36" s="96"/>
    </row>
    <row r="37" spans="1:10" ht="18.75">
      <c r="A37" s="2" t="s">
        <v>6</v>
      </c>
      <c r="B37" s="10">
        <v>703</v>
      </c>
      <c r="C37" s="11" t="s">
        <v>28</v>
      </c>
      <c r="D37" s="10" t="s">
        <v>26</v>
      </c>
      <c r="E37" s="11" t="s">
        <v>11</v>
      </c>
      <c r="F37" s="11" t="s">
        <v>11</v>
      </c>
      <c r="G37" s="20">
        <f>G38</f>
        <v>501.3</v>
      </c>
      <c r="H37" s="20">
        <v>501.3</v>
      </c>
      <c r="I37" s="20">
        <f>I38</f>
        <v>501.3</v>
      </c>
      <c r="J37" s="20">
        <f>J38</f>
        <v>263.35124</v>
      </c>
    </row>
    <row r="38" spans="1:10" ht="98.25" customHeight="1">
      <c r="A38" s="5" t="s">
        <v>53</v>
      </c>
      <c r="B38" s="6">
        <v>703</v>
      </c>
      <c r="C38" s="7" t="s">
        <v>28</v>
      </c>
      <c r="D38" s="7" t="s">
        <v>88</v>
      </c>
      <c r="E38" s="6">
        <v>244</v>
      </c>
      <c r="F38" s="6">
        <v>225</v>
      </c>
      <c r="G38" s="8">
        <v>501.3</v>
      </c>
      <c r="H38" s="13">
        <v>501.3</v>
      </c>
      <c r="I38" s="13">
        <v>501.3</v>
      </c>
      <c r="J38" s="13">
        <v>263.35124</v>
      </c>
    </row>
    <row r="39" spans="1:10" ht="18.75">
      <c r="A39" s="9" t="s">
        <v>7</v>
      </c>
      <c r="B39" s="10">
        <v>703</v>
      </c>
      <c r="C39" s="11" t="s">
        <v>18</v>
      </c>
      <c r="D39" s="10" t="s">
        <v>26</v>
      </c>
      <c r="E39" s="11" t="s">
        <v>11</v>
      </c>
      <c r="F39" s="11" t="s">
        <v>11</v>
      </c>
      <c r="G39" s="12">
        <f>G54+G56+G58+G59</f>
        <v>6034.2</v>
      </c>
      <c r="H39" s="12">
        <v>18408.68014</v>
      </c>
      <c r="I39" s="92">
        <f>I54+I56+I58+I59+I41+I46+I49+I40</f>
        <v>18408.680140000004</v>
      </c>
      <c r="J39" s="92">
        <f>J54+J56+J58+J59+J41+J46+J49+J40</f>
        <v>2716.0336</v>
      </c>
    </row>
    <row r="40" spans="1:10" ht="91.5" customHeight="1">
      <c r="A40" s="65" t="s">
        <v>122</v>
      </c>
      <c r="B40" s="6">
        <v>703</v>
      </c>
      <c r="C40" s="7" t="s">
        <v>18</v>
      </c>
      <c r="D40" s="7" t="s">
        <v>123</v>
      </c>
      <c r="E40" s="6">
        <v>244</v>
      </c>
      <c r="F40" s="7" t="s">
        <v>21</v>
      </c>
      <c r="G40" s="8">
        <v>0</v>
      </c>
      <c r="H40" s="93">
        <v>118.24</v>
      </c>
      <c r="I40" s="13">
        <v>118.24</v>
      </c>
      <c r="J40" s="63">
        <v>0</v>
      </c>
    </row>
    <row r="41" spans="1:10" ht="100.5" customHeight="1">
      <c r="A41" s="80" t="s">
        <v>104</v>
      </c>
      <c r="B41" s="6">
        <v>703</v>
      </c>
      <c r="C41" s="7" t="s">
        <v>18</v>
      </c>
      <c r="D41" s="7" t="s">
        <v>105</v>
      </c>
      <c r="E41" s="6">
        <v>414</v>
      </c>
      <c r="F41" s="6">
        <v>310</v>
      </c>
      <c r="G41" s="81">
        <f>G42+G43+G45</f>
        <v>0</v>
      </c>
      <c r="H41" s="67">
        <v>8881.21444</v>
      </c>
      <c r="I41" s="67">
        <f>I42+I43+I45+I44</f>
        <v>8991.75883</v>
      </c>
      <c r="J41" s="82">
        <f>J42+J43+J45+J44</f>
        <v>2464.321</v>
      </c>
    </row>
    <row r="42" spans="1:10" ht="22.5" customHeight="1">
      <c r="A42" s="55" t="s">
        <v>106</v>
      </c>
      <c r="B42" s="6">
        <v>703</v>
      </c>
      <c r="C42" s="7" t="s">
        <v>18</v>
      </c>
      <c r="D42" s="7" t="s">
        <v>107</v>
      </c>
      <c r="E42" s="6">
        <v>414</v>
      </c>
      <c r="F42" s="6">
        <v>310</v>
      </c>
      <c r="G42" s="14">
        <v>0</v>
      </c>
      <c r="H42" s="60">
        <v>7149.3061</v>
      </c>
      <c r="I42" s="60">
        <v>7149.3061</v>
      </c>
      <c r="J42" s="82">
        <v>1996.1</v>
      </c>
    </row>
    <row r="43" spans="1:10" ht="18" customHeight="1">
      <c r="A43" s="83" t="s">
        <v>108</v>
      </c>
      <c r="B43" s="6">
        <v>703</v>
      </c>
      <c r="C43" s="7" t="s">
        <v>18</v>
      </c>
      <c r="D43" s="7" t="s">
        <v>107</v>
      </c>
      <c r="E43" s="6">
        <v>414</v>
      </c>
      <c r="F43" s="6">
        <v>310</v>
      </c>
      <c r="G43" s="84">
        <v>0</v>
      </c>
      <c r="H43" s="64">
        <v>1677.0182</v>
      </c>
      <c r="I43" s="64">
        <v>1677.0182</v>
      </c>
      <c r="J43" s="64">
        <v>468.221</v>
      </c>
    </row>
    <row r="44" spans="1:10" ht="18" customHeight="1">
      <c r="A44" s="85" t="s">
        <v>50</v>
      </c>
      <c r="B44" s="6">
        <v>702</v>
      </c>
      <c r="C44" s="7" t="s">
        <v>18</v>
      </c>
      <c r="D44" s="7" t="s">
        <v>120</v>
      </c>
      <c r="E44" s="6">
        <v>414</v>
      </c>
      <c r="F44" s="6">
        <v>226</v>
      </c>
      <c r="G44" s="84">
        <v>0</v>
      </c>
      <c r="H44" s="84">
        <v>54.89014</v>
      </c>
      <c r="I44" s="64">
        <v>165.43453</v>
      </c>
      <c r="J44" s="82">
        <v>0</v>
      </c>
    </row>
    <row r="45" spans="1:10" ht="18.75">
      <c r="A45" s="85"/>
      <c r="B45" s="6">
        <v>703</v>
      </c>
      <c r="C45" s="7" t="s">
        <v>18</v>
      </c>
      <c r="D45" s="7" t="s">
        <v>109</v>
      </c>
      <c r="E45" s="6">
        <v>414</v>
      </c>
      <c r="F45" s="6">
        <v>310</v>
      </c>
      <c r="G45" s="84">
        <v>0</v>
      </c>
      <c r="H45" s="64">
        <v>0</v>
      </c>
      <c r="I45" s="64">
        <v>0</v>
      </c>
      <c r="J45" s="86">
        <v>0</v>
      </c>
    </row>
    <row r="46" spans="1:10" ht="35.25" customHeight="1">
      <c r="A46" s="80" t="s">
        <v>114</v>
      </c>
      <c r="B46" s="6">
        <v>703</v>
      </c>
      <c r="C46" s="7" t="s">
        <v>18</v>
      </c>
      <c r="D46" s="7" t="s">
        <v>115</v>
      </c>
      <c r="E46" s="6">
        <v>244</v>
      </c>
      <c r="F46" s="6">
        <v>228</v>
      </c>
      <c r="G46" s="14">
        <v>0</v>
      </c>
      <c r="H46" s="64">
        <v>144.7</v>
      </c>
      <c r="I46" s="64">
        <f>I47+I48</f>
        <v>144.7</v>
      </c>
      <c r="J46" s="64">
        <f>J47+J48+J50+J49</f>
        <v>144.699</v>
      </c>
    </row>
    <row r="47" spans="1:10" ht="26.25" customHeight="1">
      <c r="A47" s="55" t="s">
        <v>106</v>
      </c>
      <c r="B47" s="6">
        <v>703</v>
      </c>
      <c r="C47" s="7" t="s">
        <v>18</v>
      </c>
      <c r="D47" s="7" t="s">
        <v>115</v>
      </c>
      <c r="E47" s="6">
        <v>244</v>
      </c>
      <c r="F47" s="6">
        <v>228</v>
      </c>
      <c r="G47" s="14">
        <v>0</v>
      </c>
      <c r="H47" s="64">
        <v>114.3</v>
      </c>
      <c r="I47" s="64">
        <v>114.3</v>
      </c>
      <c r="J47" s="82">
        <v>114.299</v>
      </c>
    </row>
    <row r="48" spans="1:10" ht="23.25" customHeight="1">
      <c r="A48" s="83" t="s">
        <v>108</v>
      </c>
      <c r="B48" s="6">
        <v>703</v>
      </c>
      <c r="C48" s="7" t="s">
        <v>18</v>
      </c>
      <c r="D48" s="7" t="s">
        <v>115</v>
      </c>
      <c r="E48" s="6">
        <v>244</v>
      </c>
      <c r="F48" s="6">
        <v>228</v>
      </c>
      <c r="G48" s="14">
        <v>0</v>
      </c>
      <c r="H48" s="64">
        <v>30.4</v>
      </c>
      <c r="I48" s="64">
        <v>30.4</v>
      </c>
      <c r="J48" s="64">
        <v>30.4</v>
      </c>
    </row>
    <row r="49" spans="1:10" ht="98.25" customHeight="1">
      <c r="A49" s="80" t="s">
        <v>110</v>
      </c>
      <c r="B49" s="6">
        <v>703</v>
      </c>
      <c r="C49" s="7" t="s">
        <v>18</v>
      </c>
      <c r="D49" s="7" t="s">
        <v>111</v>
      </c>
      <c r="E49" s="6">
        <v>414</v>
      </c>
      <c r="F49" s="6">
        <v>310</v>
      </c>
      <c r="G49" s="14">
        <v>0</v>
      </c>
      <c r="H49" s="64">
        <v>3028.7257</v>
      </c>
      <c r="I49" s="64">
        <f>I50+I51+I53+I52</f>
        <v>3028.7257</v>
      </c>
      <c r="J49" s="64">
        <f>J50+J51+J53+J52</f>
        <v>0</v>
      </c>
    </row>
    <row r="50" spans="1:10" ht="26.25" customHeight="1">
      <c r="A50" s="55" t="s">
        <v>106</v>
      </c>
      <c r="B50" s="6">
        <v>703</v>
      </c>
      <c r="C50" s="7" t="s">
        <v>18</v>
      </c>
      <c r="D50" s="7" t="s">
        <v>112</v>
      </c>
      <c r="E50" s="6">
        <v>414</v>
      </c>
      <c r="F50" s="6">
        <v>310</v>
      </c>
      <c r="G50" s="14">
        <v>0</v>
      </c>
      <c r="H50" s="64">
        <v>2453.1939</v>
      </c>
      <c r="I50" s="64">
        <v>2453.1939</v>
      </c>
      <c r="J50" s="82">
        <v>0</v>
      </c>
    </row>
    <row r="51" spans="1:10" ht="23.25" customHeight="1">
      <c r="A51" s="83" t="s">
        <v>108</v>
      </c>
      <c r="B51" s="6">
        <v>703</v>
      </c>
      <c r="C51" s="7" t="s">
        <v>18</v>
      </c>
      <c r="D51" s="7" t="s">
        <v>112</v>
      </c>
      <c r="E51" s="6">
        <v>414</v>
      </c>
      <c r="F51" s="6">
        <v>310</v>
      </c>
      <c r="G51" s="14">
        <v>0</v>
      </c>
      <c r="H51" s="64">
        <v>575.5318</v>
      </c>
      <c r="I51" s="64">
        <v>575.5318</v>
      </c>
      <c r="J51" s="64">
        <v>0</v>
      </c>
    </row>
    <row r="52" spans="1:10" ht="23.25" customHeight="1">
      <c r="A52" s="85" t="s">
        <v>50</v>
      </c>
      <c r="B52" s="6">
        <v>702</v>
      </c>
      <c r="C52" s="7" t="s">
        <v>18</v>
      </c>
      <c r="D52" s="7" t="s">
        <v>113</v>
      </c>
      <c r="E52" s="6">
        <v>414</v>
      </c>
      <c r="F52" s="6">
        <v>226</v>
      </c>
      <c r="G52" s="14">
        <v>0</v>
      </c>
      <c r="H52" s="64">
        <v>0</v>
      </c>
      <c r="I52" s="64">
        <v>0</v>
      </c>
      <c r="J52" s="82">
        <v>0</v>
      </c>
    </row>
    <row r="53" spans="1:10" ht="18.75">
      <c r="A53" s="85"/>
      <c r="B53" s="6">
        <v>703</v>
      </c>
      <c r="C53" s="7" t="s">
        <v>18</v>
      </c>
      <c r="D53" s="7" t="s">
        <v>113</v>
      </c>
      <c r="E53" s="6">
        <v>414</v>
      </c>
      <c r="F53" s="6">
        <v>310</v>
      </c>
      <c r="G53" s="14">
        <v>0</v>
      </c>
      <c r="H53" s="64">
        <v>0</v>
      </c>
      <c r="I53" s="64">
        <v>0</v>
      </c>
      <c r="J53" s="86">
        <v>0</v>
      </c>
    </row>
    <row r="54" spans="1:10" ht="19.5" customHeight="1">
      <c r="A54" s="112" t="s">
        <v>58</v>
      </c>
      <c r="B54" s="6">
        <v>703</v>
      </c>
      <c r="C54" s="7" t="s">
        <v>18</v>
      </c>
      <c r="D54" s="7" t="s">
        <v>79</v>
      </c>
      <c r="E54" s="7" t="s">
        <v>11</v>
      </c>
      <c r="F54" s="7" t="s">
        <v>11</v>
      </c>
      <c r="G54" s="8">
        <f>G55</f>
        <v>44.2</v>
      </c>
      <c r="H54" s="8">
        <v>44.2</v>
      </c>
      <c r="I54" s="8">
        <f>I55</f>
        <v>44.2</v>
      </c>
      <c r="J54" s="8">
        <f>J55</f>
        <v>12</v>
      </c>
    </row>
    <row r="55" spans="1:10" ht="58.5" customHeight="1">
      <c r="A55" s="113"/>
      <c r="B55" s="6">
        <v>703</v>
      </c>
      <c r="C55" s="7" t="s">
        <v>18</v>
      </c>
      <c r="D55" s="7" t="s">
        <v>62</v>
      </c>
      <c r="E55" s="6">
        <v>852</v>
      </c>
      <c r="F55" s="7" t="s">
        <v>59</v>
      </c>
      <c r="G55" s="63">
        <v>44.2</v>
      </c>
      <c r="H55" s="13">
        <v>44.2</v>
      </c>
      <c r="I55" s="13">
        <v>44.2</v>
      </c>
      <c r="J55" s="13">
        <v>12</v>
      </c>
    </row>
    <row r="56" spans="1:10" ht="100.5" customHeight="1">
      <c r="A56" s="71" t="s">
        <v>98</v>
      </c>
      <c r="B56" s="74">
        <v>703</v>
      </c>
      <c r="C56" s="75" t="s">
        <v>18</v>
      </c>
      <c r="D56" s="76" t="s">
        <v>101</v>
      </c>
      <c r="E56" s="77">
        <v>414</v>
      </c>
      <c r="F56" s="77">
        <v>310</v>
      </c>
      <c r="G56" s="79">
        <v>5753.5</v>
      </c>
      <c r="H56" s="79">
        <v>5753.5</v>
      </c>
      <c r="I56" s="79">
        <v>5753.5</v>
      </c>
      <c r="J56" s="79">
        <v>0</v>
      </c>
    </row>
    <row r="57" spans="1:10" ht="18" customHeight="1">
      <c r="A57" s="72" t="s">
        <v>99</v>
      </c>
      <c r="B57" s="15">
        <v>703</v>
      </c>
      <c r="C57" s="7" t="s">
        <v>18</v>
      </c>
      <c r="D57" s="76" t="s">
        <v>101</v>
      </c>
      <c r="E57" s="77">
        <v>414</v>
      </c>
      <c r="F57" s="17">
        <v>310</v>
      </c>
      <c r="G57" s="78">
        <v>1208.3</v>
      </c>
      <c r="H57" s="78">
        <v>1208.3</v>
      </c>
      <c r="I57" s="78">
        <v>1208.3</v>
      </c>
      <c r="J57" s="60">
        <v>0</v>
      </c>
    </row>
    <row r="58" spans="1:10" ht="143.25" customHeight="1">
      <c r="A58" s="73" t="s">
        <v>100</v>
      </c>
      <c r="B58" s="6">
        <v>703</v>
      </c>
      <c r="C58" s="7" t="s">
        <v>18</v>
      </c>
      <c r="D58" s="7" t="s">
        <v>102</v>
      </c>
      <c r="E58" s="6">
        <v>414</v>
      </c>
      <c r="F58" s="7" t="s">
        <v>103</v>
      </c>
      <c r="G58" s="8">
        <v>123.1</v>
      </c>
      <c r="H58" s="8">
        <v>438.1</v>
      </c>
      <c r="I58" s="13">
        <v>327.55561</v>
      </c>
      <c r="J58" s="13">
        <v>95.0136</v>
      </c>
    </row>
    <row r="59" spans="1:10" ht="43.5" customHeight="1">
      <c r="A59" s="65" t="s">
        <v>69</v>
      </c>
      <c r="B59" s="6">
        <v>703</v>
      </c>
      <c r="C59" s="7" t="s">
        <v>18</v>
      </c>
      <c r="D59" s="7" t="s">
        <v>95</v>
      </c>
      <c r="E59" s="6">
        <v>611</v>
      </c>
      <c r="F59" s="7" t="s">
        <v>68</v>
      </c>
      <c r="G59" s="8">
        <v>113.4</v>
      </c>
      <c r="H59" s="8">
        <v>0</v>
      </c>
      <c r="I59" s="8">
        <f>I61+I62</f>
        <v>0</v>
      </c>
      <c r="J59" s="8">
        <f>J61+J62</f>
        <v>0</v>
      </c>
    </row>
    <row r="60" spans="1:10" ht="18.75">
      <c r="A60" s="48" t="s">
        <v>70</v>
      </c>
      <c r="B60" s="15"/>
      <c r="C60" s="16"/>
      <c r="D60" s="16"/>
      <c r="E60" s="17"/>
      <c r="F60" s="17"/>
      <c r="G60" s="54"/>
      <c r="H60" s="53"/>
      <c r="I60" s="53"/>
      <c r="J60" s="53"/>
    </row>
    <row r="61" spans="1:10" ht="18.75">
      <c r="A61" s="55" t="s">
        <v>96</v>
      </c>
      <c r="B61" s="6">
        <v>703</v>
      </c>
      <c r="C61" s="7" t="s">
        <v>18</v>
      </c>
      <c r="D61" s="7" t="s">
        <v>95</v>
      </c>
      <c r="E61" s="6">
        <v>611</v>
      </c>
      <c r="F61" s="7" t="s">
        <v>68</v>
      </c>
      <c r="G61" s="54">
        <v>87.1</v>
      </c>
      <c r="H61" s="54">
        <v>0</v>
      </c>
      <c r="I61" s="54">
        <v>0</v>
      </c>
      <c r="J61" s="53">
        <v>0</v>
      </c>
    </row>
    <row r="62" spans="1:10" ht="18.75">
      <c r="A62" s="55" t="s">
        <v>97</v>
      </c>
      <c r="B62" s="6">
        <v>703</v>
      </c>
      <c r="C62" s="7" t="s">
        <v>18</v>
      </c>
      <c r="D62" s="7" t="s">
        <v>95</v>
      </c>
      <c r="E62" s="6">
        <v>611</v>
      </c>
      <c r="F62" s="7" t="s">
        <v>68</v>
      </c>
      <c r="G62" s="54">
        <v>26.3</v>
      </c>
      <c r="H62" s="54">
        <v>0</v>
      </c>
      <c r="I62" s="54">
        <v>0</v>
      </c>
      <c r="J62" s="53">
        <v>0</v>
      </c>
    </row>
    <row r="63" spans="1:11" ht="18.75">
      <c r="A63" s="2" t="s">
        <v>8</v>
      </c>
      <c r="B63" s="10">
        <v>703</v>
      </c>
      <c r="C63" s="11" t="s">
        <v>30</v>
      </c>
      <c r="D63" s="10" t="s">
        <v>26</v>
      </c>
      <c r="E63" s="11" t="s">
        <v>11</v>
      </c>
      <c r="F63" s="11" t="s">
        <v>11</v>
      </c>
      <c r="G63" s="20">
        <f>G67+G68+G69+G83</f>
        <v>4684.5</v>
      </c>
      <c r="H63" s="20">
        <v>5380.000000000001</v>
      </c>
      <c r="I63" s="20">
        <f>I67+I68+I69+I83+I65+I66+I82</f>
        <v>5752.705</v>
      </c>
      <c r="J63" s="20">
        <f>J67+J68+J69+J83+J65+J66+J82</f>
        <v>4804.751450000001</v>
      </c>
      <c r="K63" s="1" t="s">
        <v>45</v>
      </c>
    </row>
    <row r="64" spans="1:10" ht="31.5" customHeight="1">
      <c r="A64" s="112" t="s">
        <v>37</v>
      </c>
      <c r="B64" s="6">
        <v>703</v>
      </c>
      <c r="C64" s="7" t="s">
        <v>30</v>
      </c>
      <c r="D64" s="7" t="s">
        <v>33</v>
      </c>
      <c r="E64" s="6">
        <v>244</v>
      </c>
      <c r="F64" s="6">
        <v>223</v>
      </c>
      <c r="G64" s="14">
        <v>0</v>
      </c>
      <c r="H64" s="64">
        <v>0</v>
      </c>
      <c r="I64" s="64">
        <v>0</v>
      </c>
      <c r="J64" s="64">
        <v>0</v>
      </c>
    </row>
    <row r="65" spans="1:10" ht="31.5" customHeight="1">
      <c r="A65" s="113"/>
      <c r="B65" s="6">
        <v>703</v>
      </c>
      <c r="C65" s="7" t="s">
        <v>30</v>
      </c>
      <c r="D65" s="7" t="s">
        <v>33</v>
      </c>
      <c r="E65" s="6">
        <v>244</v>
      </c>
      <c r="F65" s="6">
        <v>225</v>
      </c>
      <c r="G65" s="14">
        <v>0</v>
      </c>
      <c r="H65" s="64">
        <v>120</v>
      </c>
      <c r="I65" s="64">
        <v>120</v>
      </c>
      <c r="J65" s="64">
        <v>29.17762</v>
      </c>
    </row>
    <row r="66" spans="1:10" ht="16.5" customHeight="1">
      <c r="A66" s="113"/>
      <c r="B66" s="6">
        <v>703</v>
      </c>
      <c r="C66" s="7" t="s">
        <v>30</v>
      </c>
      <c r="D66" s="7" t="s">
        <v>33</v>
      </c>
      <c r="E66" s="6">
        <v>244</v>
      </c>
      <c r="F66" s="6">
        <v>346</v>
      </c>
      <c r="G66" s="14">
        <v>0</v>
      </c>
      <c r="H66" s="64">
        <v>145.6</v>
      </c>
      <c r="I66" s="64">
        <v>145.6</v>
      </c>
      <c r="J66" s="64">
        <v>72.8</v>
      </c>
    </row>
    <row r="67" spans="1:10" ht="18" customHeight="1">
      <c r="A67" s="113"/>
      <c r="B67" s="6">
        <v>703</v>
      </c>
      <c r="C67" s="7" t="s">
        <v>30</v>
      </c>
      <c r="D67" s="7" t="s">
        <v>33</v>
      </c>
      <c r="E67" s="6">
        <v>247</v>
      </c>
      <c r="F67" s="6">
        <v>223</v>
      </c>
      <c r="G67" s="64">
        <v>891.3</v>
      </c>
      <c r="H67" s="64">
        <v>1198</v>
      </c>
      <c r="I67" s="64">
        <v>1198</v>
      </c>
      <c r="J67" s="67">
        <v>667.81715</v>
      </c>
    </row>
    <row r="68" spans="1:10" ht="19.5" customHeight="1">
      <c r="A68" s="113"/>
      <c r="B68" s="6">
        <v>703</v>
      </c>
      <c r="C68" s="7" t="s">
        <v>30</v>
      </c>
      <c r="D68" s="7" t="s">
        <v>33</v>
      </c>
      <c r="E68" s="6">
        <v>853</v>
      </c>
      <c r="F68" s="6">
        <v>293</v>
      </c>
      <c r="G68" s="64">
        <v>0</v>
      </c>
      <c r="H68" s="64">
        <v>2</v>
      </c>
      <c r="I68" s="64">
        <v>2</v>
      </c>
      <c r="J68" s="60">
        <v>0.881</v>
      </c>
    </row>
    <row r="69" spans="1:10" ht="56.25">
      <c r="A69" s="3" t="s">
        <v>55</v>
      </c>
      <c r="B69" s="21">
        <v>703</v>
      </c>
      <c r="C69" s="7" t="s">
        <v>30</v>
      </c>
      <c r="D69" s="7" t="s">
        <v>56</v>
      </c>
      <c r="E69" s="21">
        <v>244</v>
      </c>
      <c r="F69" s="21">
        <v>225</v>
      </c>
      <c r="G69" s="13">
        <f>G70+G71+G78+G80+G75+G79</f>
        <v>3689.7000000000003</v>
      </c>
      <c r="H69" s="13">
        <v>3689.7000000000003</v>
      </c>
      <c r="I69" s="13">
        <f>I70+I71+I78+I80+I75+I79</f>
        <v>4048.4</v>
      </c>
      <c r="J69" s="13">
        <f>J70+J71+J78+J80+J75+J79</f>
        <v>3945.77568</v>
      </c>
    </row>
    <row r="70" spans="1:10" ht="77.25" customHeight="1">
      <c r="A70" s="4" t="s">
        <v>41</v>
      </c>
      <c r="B70" s="21">
        <v>703</v>
      </c>
      <c r="C70" s="7" t="s">
        <v>30</v>
      </c>
      <c r="D70" s="7" t="s">
        <v>57</v>
      </c>
      <c r="E70" s="21">
        <v>244</v>
      </c>
      <c r="F70" s="21">
        <v>225</v>
      </c>
      <c r="G70" s="13">
        <v>36</v>
      </c>
      <c r="H70" s="13">
        <v>36</v>
      </c>
      <c r="I70" s="13">
        <v>39.458</v>
      </c>
      <c r="J70" s="13">
        <v>39.458</v>
      </c>
    </row>
    <row r="71" spans="1:11" ht="36" customHeight="1">
      <c r="A71" s="43" t="s">
        <v>38</v>
      </c>
      <c r="B71" s="21">
        <v>703</v>
      </c>
      <c r="C71" s="7" t="s">
        <v>30</v>
      </c>
      <c r="D71" s="7" t="s">
        <v>42</v>
      </c>
      <c r="E71" s="21">
        <v>244</v>
      </c>
      <c r="F71" s="21">
        <v>225</v>
      </c>
      <c r="G71" s="13">
        <f>G72+G73+G74</f>
        <v>2966.8</v>
      </c>
      <c r="H71" s="13">
        <v>2966.8</v>
      </c>
      <c r="I71" s="13">
        <f>I72+I73+I74</f>
        <v>2966.8</v>
      </c>
      <c r="J71" s="13">
        <f>J72+J73+J74</f>
        <v>2966.8</v>
      </c>
      <c r="K71" s="1" t="s">
        <v>44</v>
      </c>
    </row>
    <row r="72" spans="1:11" ht="24" customHeight="1">
      <c r="A72" s="43" t="s">
        <v>49</v>
      </c>
      <c r="B72" s="21">
        <v>703</v>
      </c>
      <c r="C72" s="7" t="s">
        <v>30</v>
      </c>
      <c r="D72" s="7" t="s">
        <v>42</v>
      </c>
      <c r="E72" s="21">
        <v>244</v>
      </c>
      <c r="F72" s="21">
        <v>225</v>
      </c>
      <c r="G72" s="61">
        <v>2762.13</v>
      </c>
      <c r="H72" s="61">
        <v>2762.13</v>
      </c>
      <c r="I72" s="13">
        <v>2762.12974</v>
      </c>
      <c r="J72" s="13">
        <v>2762.12974</v>
      </c>
      <c r="K72" s="1" t="s">
        <v>46</v>
      </c>
    </row>
    <row r="73" spans="1:10" ht="24" customHeight="1">
      <c r="A73" s="43" t="s">
        <v>47</v>
      </c>
      <c r="B73" s="21">
        <v>703</v>
      </c>
      <c r="C73" s="7" t="s">
        <v>30</v>
      </c>
      <c r="D73" s="7" t="s">
        <v>42</v>
      </c>
      <c r="E73" s="21">
        <v>244</v>
      </c>
      <c r="F73" s="21">
        <v>225</v>
      </c>
      <c r="G73" s="61">
        <v>56.37</v>
      </c>
      <c r="H73" s="61">
        <v>56.37</v>
      </c>
      <c r="I73" s="13">
        <v>56.37026</v>
      </c>
      <c r="J73" s="13">
        <v>56.37026</v>
      </c>
    </row>
    <row r="74" spans="1:11" ht="21.75" customHeight="1">
      <c r="A74" s="43" t="s">
        <v>48</v>
      </c>
      <c r="B74" s="21">
        <v>703</v>
      </c>
      <c r="C74" s="7" t="s">
        <v>30</v>
      </c>
      <c r="D74" s="7" t="s">
        <v>42</v>
      </c>
      <c r="E74" s="21">
        <v>244</v>
      </c>
      <c r="F74" s="21">
        <v>225</v>
      </c>
      <c r="G74" s="8">
        <v>148.3</v>
      </c>
      <c r="H74" s="8">
        <v>148.3</v>
      </c>
      <c r="I74" s="8">
        <v>148.3</v>
      </c>
      <c r="J74" s="8">
        <v>148.3</v>
      </c>
      <c r="K74" s="1" t="s">
        <v>43</v>
      </c>
    </row>
    <row r="75" spans="1:10" ht="39.75" customHeight="1">
      <c r="A75" s="43" t="s">
        <v>81</v>
      </c>
      <c r="B75" s="21">
        <v>703</v>
      </c>
      <c r="C75" s="7" t="s">
        <v>30</v>
      </c>
      <c r="D75" s="7" t="s">
        <v>82</v>
      </c>
      <c r="E75" s="21">
        <v>244</v>
      </c>
      <c r="F75" s="21">
        <v>225</v>
      </c>
      <c r="G75" s="61">
        <f>G76+G77</f>
        <v>588.9000000000001</v>
      </c>
      <c r="H75" s="61">
        <v>588.9000000000001</v>
      </c>
      <c r="I75" s="13">
        <f>I76+I77</f>
        <v>939.5176799999999</v>
      </c>
      <c r="J75" s="13">
        <f>J76+J77</f>
        <v>939.5176799999999</v>
      </c>
    </row>
    <row r="76" spans="1:10" ht="21.75" customHeight="1">
      <c r="A76" s="43" t="s">
        <v>47</v>
      </c>
      <c r="B76" s="21">
        <v>703</v>
      </c>
      <c r="C76" s="7" t="s">
        <v>30</v>
      </c>
      <c r="D76" s="7" t="s">
        <v>82</v>
      </c>
      <c r="E76" s="21">
        <v>244</v>
      </c>
      <c r="F76" s="21">
        <v>225</v>
      </c>
      <c r="G76" s="8">
        <v>193.3</v>
      </c>
      <c r="H76" s="8">
        <v>193.3</v>
      </c>
      <c r="I76" s="8">
        <v>193.3</v>
      </c>
      <c r="J76" s="8">
        <v>193.3</v>
      </c>
    </row>
    <row r="77" spans="1:10" ht="21.75" customHeight="1">
      <c r="A77" s="43" t="s">
        <v>48</v>
      </c>
      <c r="B77" s="21">
        <v>703</v>
      </c>
      <c r="C77" s="7" t="s">
        <v>30</v>
      </c>
      <c r="D77" s="7" t="s">
        <v>82</v>
      </c>
      <c r="E77" s="21">
        <v>244</v>
      </c>
      <c r="F77" s="21">
        <v>225</v>
      </c>
      <c r="G77" s="8">
        <v>395.6</v>
      </c>
      <c r="H77" s="8">
        <v>395.6</v>
      </c>
      <c r="I77" s="13">
        <v>746.21768</v>
      </c>
      <c r="J77" s="13">
        <v>746.21768</v>
      </c>
    </row>
    <row r="78" spans="1:11" ht="31.5" customHeight="1">
      <c r="A78" s="106" t="s">
        <v>36</v>
      </c>
      <c r="B78" s="21">
        <v>703</v>
      </c>
      <c r="C78" s="7" t="s">
        <v>30</v>
      </c>
      <c r="D78" s="7" t="s">
        <v>35</v>
      </c>
      <c r="E78" s="21">
        <v>244</v>
      </c>
      <c r="F78" s="21">
        <v>225</v>
      </c>
      <c r="G78" s="61">
        <v>82.7</v>
      </c>
      <c r="H78" s="61">
        <v>82.7</v>
      </c>
      <c r="I78" s="61">
        <v>0</v>
      </c>
      <c r="J78" s="13">
        <v>0</v>
      </c>
      <c r="K78" s="1" t="s">
        <v>61</v>
      </c>
    </row>
    <row r="79" spans="1:10" ht="28.5" customHeight="1">
      <c r="A79" s="106"/>
      <c r="B79" s="21">
        <v>703</v>
      </c>
      <c r="C79" s="7" t="s">
        <v>30</v>
      </c>
      <c r="D79" s="7" t="s">
        <v>35</v>
      </c>
      <c r="E79" s="21">
        <v>244</v>
      </c>
      <c r="F79" s="21">
        <v>226</v>
      </c>
      <c r="G79" s="8">
        <v>13.3</v>
      </c>
      <c r="H79" s="8">
        <v>13.3</v>
      </c>
      <c r="I79" s="13">
        <f>13.3+87.32432</f>
        <v>100.62432</v>
      </c>
      <c r="J79" s="13">
        <v>0</v>
      </c>
    </row>
    <row r="80" spans="1:11" ht="36" customHeight="1">
      <c r="A80" s="106"/>
      <c r="B80" s="21">
        <v>703</v>
      </c>
      <c r="C80" s="7" t="s">
        <v>30</v>
      </c>
      <c r="D80" s="7" t="s">
        <v>35</v>
      </c>
      <c r="E80" s="21">
        <v>244</v>
      </c>
      <c r="F80" s="21">
        <v>346</v>
      </c>
      <c r="G80" s="8">
        <v>2</v>
      </c>
      <c r="H80" s="8">
        <v>2</v>
      </c>
      <c r="I80" s="8">
        <v>2</v>
      </c>
      <c r="J80" s="13">
        <v>0</v>
      </c>
      <c r="K80" s="1" t="s">
        <v>60</v>
      </c>
    </row>
    <row r="81" spans="1:10" ht="18.75">
      <c r="A81" s="55" t="s">
        <v>78</v>
      </c>
      <c r="B81" s="21">
        <v>703</v>
      </c>
      <c r="C81" s="7" t="s">
        <v>30</v>
      </c>
      <c r="D81" s="7" t="s">
        <v>35</v>
      </c>
      <c r="E81" s="21">
        <v>244</v>
      </c>
      <c r="F81" s="21">
        <v>346</v>
      </c>
      <c r="G81" s="60">
        <v>0</v>
      </c>
      <c r="H81" s="41">
        <v>0</v>
      </c>
      <c r="I81" s="41">
        <v>0</v>
      </c>
      <c r="J81" s="60">
        <v>0</v>
      </c>
    </row>
    <row r="82" spans="1:10" ht="78.75" customHeight="1">
      <c r="A82" s="65" t="s">
        <v>128</v>
      </c>
      <c r="B82" s="6">
        <v>703</v>
      </c>
      <c r="C82" s="7" t="s">
        <v>30</v>
      </c>
      <c r="D82" s="7" t="s">
        <v>129</v>
      </c>
      <c r="E82" s="6">
        <v>244</v>
      </c>
      <c r="F82" s="7" t="s">
        <v>21</v>
      </c>
      <c r="G82" s="8">
        <v>0</v>
      </c>
      <c r="H82" s="8">
        <v>0</v>
      </c>
      <c r="I82" s="13">
        <v>14.005</v>
      </c>
      <c r="J82" s="8">
        <v>0</v>
      </c>
    </row>
    <row r="83" spans="1:10" ht="34.5" customHeight="1">
      <c r="A83" s="65" t="s">
        <v>69</v>
      </c>
      <c r="B83" s="6">
        <v>703</v>
      </c>
      <c r="C83" s="7" t="s">
        <v>30</v>
      </c>
      <c r="D83" s="7" t="s">
        <v>67</v>
      </c>
      <c r="E83" s="6">
        <v>611</v>
      </c>
      <c r="F83" s="7" t="s">
        <v>68</v>
      </c>
      <c r="G83" s="8">
        <f>G85+G86</f>
        <v>103.5</v>
      </c>
      <c r="H83" s="8">
        <v>224.7</v>
      </c>
      <c r="I83" s="8">
        <f>I85+I86</f>
        <v>224.7</v>
      </c>
      <c r="J83" s="8">
        <f>J85+J86</f>
        <v>88.3</v>
      </c>
    </row>
    <row r="84" spans="1:10" ht="18.75">
      <c r="A84" s="48" t="s">
        <v>70</v>
      </c>
      <c r="B84" s="15"/>
      <c r="C84" s="16"/>
      <c r="D84" s="16"/>
      <c r="E84" s="17"/>
      <c r="F84" s="17"/>
      <c r="G84" s="54"/>
      <c r="H84" s="54"/>
      <c r="I84" s="54"/>
      <c r="J84" s="53"/>
    </row>
    <row r="85" spans="1:10" ht="18.75">
      <c r="A85" s="48" t="s">
        <v>71</v>
      </c>
      <c r="B85" s="15"/>
      <c r="C85" s="16"/>
      <c r="D85" s="16"/>
      <c r="E85" s="17"/>
      <c r="F85" s="17"/>
      <c r="G85" s="54">
        <v>79.5</v>
      </c>
      <c r="H85" s="54">
        <v>172.6</v>
      </c>
      <c r="I85" s="54">
        <v>172.6</v>
      </c>
      <c r="J85" s="53">
        <v>83.3</v>
      </c>
    </row>
    <row r="86" spans="1:10" ht="18.75">
      <c r="A86" s="48" t="s">
        <v>72</v>
      </c>
      <c r="B86" s="15"/>
      <c r="C86" s="16"/>
      <c r="D86" s="16"/>
      <c r="E86" s="17"/>
      <c r="F86" s="17"/>
      <c r="G86" s="54">
        <v>24</v>
      </c>
      <c r="H86" s="54">
        <v>52.1</v>
      </c>
      <c r="I86" s="54">
        <v>52.1</v>
      </c>
      <c r="J86" s="53">
        <v>5</v>
      </c>
    </row>
    <row r="87" spans="1:10" ht="37.5">
      <c r="A87" s="22" t="s">
        <v>10</v>
      </c>
      <c r="B87" s="10">
        <v>703</v>
      </c>
      <c r="C87" s="11" t="s">
        <v>12</v>
      </c>
      <c r="D87" s="11" t="s">
        <v>23</v>
      </c>
      <c r="E87" s="11" t="s">
        <v>11</v>
      </c>
      <c r="F87" s="11" t="s">
        <v>11</v>
      </c>
      <c r="G87" s="23">
        <f>G88</f>
        <v>899.4</v>
      </c>
      <c r="H87" s="23">
        <v>949.2</v>
      </c>
      <c r="I87" s="23">
        <f>I88</f>
        <v>949.2</v>
      </c>
      <c r="J87" s="20">
        <f>J88</f>
        <v>508.79131</v>
      </c>
    </row>
    <row r="88" spans="1:10" ht="60" customHeight="1">
      <c r="A88" s="24" t="s">
        <v>40</v>
      </c>
      <c r="B88" s="6">
        <v>703</v>
      </c>
      <c r="C88" s="7" t="s">
        <v>12</v>
      </c>
      <c r="D88" s="7" t="s">
        <v>23</v>
      </c>
      <c r="E88" s="7" t="s">
        <v>11</v>
      </c>
      <c r="F88" s="7" t="s">
        <v>11</v>
      </c>
      <c r="G88" s="14">
        <v>899.4</v>
      </c>
      <c r="H88" s="14">
        <v>949.2</v>
      </c>
      <c r="I88" s="14">
        <v>949.2</v>
      </c>
      <c r="J88" s="64">
        <v>508.79131</v>
      </c>
    </row>
    <row r="89" spans="1:10" ht="16.5" customHeight="1">
      <c r="A89" s="2" t="s">
        <v>9</v>
      </c>
      <c r="B89" s="6"/>
      <c r="C89" s="6"/>
      <c r="D89" s="6">
        <v>7</v>
      </c>
      <c r="E89" s="6"/>
      <c r="F89" s="6"/>
      <c r="G89" s="19">
        <f>G37+G39+G63+G87</f>
        <v>12119.4</v>
      </c>
      <c r="H89" s="19">
        <v>25239.18014</v>
      </c>
      <c r="I89" s="20">
        <f>I37+I39+I63+I87</f>
        <v>25611.885140000002</v>
      </c>
      <c r="J89" s="20">
        <f>J37+J39+J63+J87</f>
        <v>8292.9276</v>
      </c>
    </row>
    <row r="90" spans="1:10" ht="15">
      <c r="A90" s="105" t="s">
        <v>87</v>
      </c>
      <c r="B90" s="105"/>
      <c r="C90" s="105"/>
      <c r="D90" s="105"/>
      <c r="E90" s="105"/>
      <c r="F90" s="105"/>
      <c r="G90" s="105"/>
      <c r="H90" s="105"/>
      <c r="I90" s="105"/>
      <c r="J90" s="105"/>
    </row>
    <row r="91" spans="1:10" ht="15">
      <c r="A91" s="98"/>
      <c r="B91" s="98"/>
      <c r="C91" s="98"/>
      <c r="D91" s="98"/>
      <c r="E91" s="98"/>
      <c r="F91" s="98"/>
      <c r="G91" s="98"/>
      <c r="H91" s="98"/>
      <c r="I91" s="98"/>
      <c r="J91" s="98"/>
    </row>
    <row r="92" spans="1:10" ht="36" customHeight="1">
      <c r="A92" s="26" t="s">
        <v>0</v>
      </c>
      <c r="B92" s="99" t="s">
        <v>3</v>
      </c>
      <c r="C92" s="100"/>
      <c r="D92" s="100"/>
      <c r="E92" s="100"/>
      <c r="F92" s="100"/>
      <c r="G92" s="94" t="s">
        <v>89</v>
      </c>
      <c r="H92" s="94" t="s">
        <v>121</v>
      </c>
      <c r="I92" s="94" t="s">
        <v>125</v>
      </c>
      <c r="J92" s="96" t="s">
        <v>126</v>
      </c>
    </row>
    <row r="93" spans="1:10" ht="20.25" customHeight="1">
      <c r="A93" s="27"/>
      <c r="B93" s="28" t="s">
        <v>1</v>
      </c>
      <c r="C93" s="27" t="s">
        <v>4</v>
      </c>
      <c r="D93" s="27" t="s">
        <v>2</v>
      </c>
      <c r="E93" s="27" t="s">
        <v>5</v>
      </c>
      <c r="F93" s="29" t="s">
        <v>24</v>
      </c>
      <c r="G93" s="95"/>
      <c r="H93" s="95"/>
      <c r="I93" s="95"/>
      <c r="J93" s="96"/>
    </row>
    <row r="94" spans="1:10" ht="25.5" customHeight="1">
      <c r="A94" s="30">
        <v>1</v>
      </c>
      <c r="B94" s="17">
        <v>2</v>
      </c>
      <c r="C94" s="17">
        <v>3</v>
      </c>
      <c r="D94" s="17">
        <v>4</v>
      </c>
      <c r="E94" s="17">
        <v>5</v>
      </c>
      <c r="F94" s="17">
        <v>6</v>
      </c>
      <c r="G94" s="17">
        <v>7</v>
      </c>
      <c r="H94" s="17">
        <v>9</v>
      </c>
      <c r="I94" s="17">
        <v>9</v>
      </c>
      <c r="J94" s="18"/>
    </row>
    <row r="95" spans="1:10" ht="18.75">
      <c r="A95" s="108" t="s">
        <v>19</v>
      </c>
      <c r="B95" s="109"/>
      <c r="C95" s="109"/>
      <c r="D95" s="110"/>
      <c r="E95" s="17"/>
      <c r="F95" s="17"/>
      <c r="G95" s="17"/>
      <c r="H95" s="17"/>
      <c r="I95" s="17"/>
      <c r="J95" s="18">
        <v>0</v>
      </c>
    </row>
    <row r="96" spans="1:10" ht="39.75" customHeight="1">
      <c r="A96" s="31" t="s">
        <v>39</v>
      </c>
      <c r="B96" s="18">
        <v>703</v>
      </c>
      <c r="C96" s="32">
        <v>1003</v>
      </c>
      <c r="D96" s="7" t="s">
        <v>90</v>
      </c>
      <c r="E96" s="18">
        <v>540</v>
      </c>
      <c r="F96" s="18">
        <v>251</v>
      </c>
      <c r="G96" s="62">
        <v>555.7</v>
      </c>
      <c r="H96" s="60">
        <v>555.7</v>
      </c>
      <c r="I96" s="60">
        <v>555.7</v>
      </c>
      <c r="J96" s="60">
        <v>555.66</v>
      </c>
    </row>
    <row r="97" spans="1:10" ht="39.75" customHeight="1">
      <c r="A97" s="31" t="s">
        <v>93</v>
      </c>
      <c r="B97" s="18">
        <v>703</v>
      </c>
      <c r="C97" s="32">
        <v>1003</v>
      </c>
      <c r="D97" s="7" t="s">
        <v>92</v>
      </c>
      <c r="E97" s="18">
        <v>321</v>
      </c>
      <c r="F97" s="18">
        <v>263</v>
      </c>
      <c r="G97" s="62">
        <v>802</v>
      </c>
      <c r="H97" s="60">
        <v>331.41986</v>
      </c>
      <c r="I97" s="60">
        <v>331.41986</v>
      </c>
      <c r="J97" s="60">
        <v>0</v>
      </c>
    </row>
    <row r="98" spans="1:10" ht="100.5" customHeight="1">
      <c r="A98" s="31" t="s">
        <v>54</v>
      </c>
      <c r="B98" s="18">
        <v>703</v>
      </c>
      <c r="C98" s="32">
        <v>1004</v>
      </c>
      <c r="D98" s="7" t="s">
        <v>91</v>
      </c>
      <c r="E98" s="18">
        <v>540</v>
      </c>
      <c r="F98" s="18">
        <v>251</v>
      </c>
      <c r="G98" s="41">
        <v>498.7</v>
      </c>
      <c r="H98" s="60">
        <v>498.7</v>
      </c>
      <c r="I98" s="60">
        <v>498.7</v>
      </c>
      <c r="J98" s="60">
        <v>413.47448</v>
      </c>
    </row>
    <row r="99" spans="1:10" ht="18.75" customHeight="1">
      <c r="A99" s="9" t="s">
        <v>15</v>
      </c>
      <c r="B99" s="18"/>
      <c r="C99" s="32"/>
      <c r="D99" s="7"/>
      <c r="E99" s="18"/>
      <c r="F99" s="18"/>
      <c r="G99" s="44">
        <f>G98+G96+G97</f>
        <v>1856.4</v>
      </c>
      <c r="H99" s="66">
        <f>H98+H96+H97</f>
        <v>1385.81986</v>
      </c>
      <c r="I99" s="66">
        <f>I98+I96+I97</f>
        <v>1385.81986</v>
      </c>
      <c r="J99" s="66">
        <f>J98+J96</f>
        <v>969.1344799999999</v>
      </c>
    </row>
    <row r="100" spans="1:10" ht="18.75">
      <c r="A100" s="35"/>
      <c r="B100" s="36"/>
      <c r="C100" s="37"/>
      <c r="D100" s="38"/>
      <c r="E100" s="36"/>
      <c r="F100" s="36"/>
      <c r="G100" s="39"/>
      <c r="H100" s="39"/>
      <c r="I100" s="39"/>
      <c r="J100" s="40"/>
    </row>
    <row r="101" spans="1:10" ht="18.75">
      <c r="A101" s="35"/>
      <c r="B101" s="36"/>
      <c r="C101" s="37"/>
      <c r="D101" s="38"/>
      <c r="E101" s="36"/>
      <c r="F101" s="36"/>
      <c r="G101" s="69"/>
      <c r="H101" s="69"/>
      <c r="I101" s="69"/>
      <c r="J101" s="70"/>
    </row>
    <row r="102" spans="1:10" ht="18.75">
      <c r="A102" s="107" t="s">
        <v>64</v>
      </c>
      <c r="B102" s="107"/>
      <c r="C102" s="107"/>
      <c r="D102" s="107"/>
      <c r="E102" s="107"/>
      <c r="F102" s="107"/>
      <c r="G102" s="107"/>
      <c r="H102" s="107"/>
      <c r="I102" s="107"/>
      <c r="J102" s="114"/>
    </row>
    <row r="103" spans="1:10" ht="18.75">
      <c r="A103" s="42"/>
      <c r="B103" s="42"/>
      <c r="C103" s="42"/>
      <c r="D103" s="42"/>
      <c r="E103" s="42"/>
      <c r="F103" s="42"/>
      <c r="G103" s="42"/>
      <c r="H103" s="42"/>
      <c r="I103" s="42"/>
      <c r="J103" s="114"/>
    </row>
    <row r="104" spans="1:10" ht="18.75">
      <c r="A104" s="107" t="s">
        <v>63</v>
      </c>
      <c r="B104" s="107"/>
      <c r="C104" s="107"/>
      <c r="D104" s="107"/>
      <c r="E104" s="107"/>
      <c r="F104" s="107"/>
      <c r="G104" s="107"/>
      <c r="H104" s="107"/>
      <c r="I104" s="107"/>
      <c r="J104" s="114"/>
    </row>
    <row r="105" ht="18.75">
      <c r="J105" s="70"/>
    </row>
  </sheetData>
  <sheetProtection/>
  <mergeCells count="32">
    <mergeCell ref="J92:J93"/>
    <mergeCell ref="B6:F6"/>
    <mergeCell ref="J6:J7"/>
    <mergeCell ref="J14:J15"/>
    <mergeCell ref="H6:H7"/>
    <mergeCell ref="A12:J13"/>
    <mergeCell ref="H92:H93"/>
    <mergeCell ref="A64:A68"/>
    <mergeCell ref="A54:A55"/>
    <mergeCell ref="A104:I104"/>
    <mergeCell ref="A102:I102"/>
    <mergeCell ref="A95:D95"/>
    <mergeCell ref="I92:I93"/>
    <mergeCell ref="B92:F92"/>
    <mergeCell ref="G92:G93"/>
    <mergeCell ref="A1:I1"/>
    <mergeCell ref="A2:I3"/>
    <mergeCell ref="B35:F35"/>
    <mergeCell ref="H35:H36"/>
    <mergeCell ref="A4:J5"/>
    <mergeCell ref="A90:J91"/>
    <mergeCell ref="A78:A80"/>
    <mergeCell ref="I14:I15"/>
    <mergeCell ref="G35:G36"/>
    <mergeCell ref="J35:J36"/>
    <mergeCell ref="G6:G7"/>
    <mergeCell ref="I6:I7"/>
    <mergeCell ref="H14:H15"/>
    <mergeCell ref="I35:I36"/>
    <mergeCell ref="G14:G15"/>
    <mergeCell ref="A33:J34"/>
    <mergeCell ref="B14:F14"/>
  </mergeCells>
  <printOptions/>
  <pageMargins left="0.7874015748031497" right="0.1968503937007874" top="0.5905511811023623" bottom="0.3937007874015748" header="0" footer="0"/>
  <pageSetup fitToHeight="2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Контраст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2022-07-04T14:12:47Z</cp:lastPrinted>
  <dcterms:created xsi:type="dcterms:W3CDTF">2006-01-19T13:09:53Z</dcterms:created>
  <dcterms:modified xsi:type="dcterms:W3CDTF">2022-08-03T13:19:18Z</dcterms:modified>
  <cp:category/>
  <cp:version/>
  <cp:contentType/>
  <cp:contentStatus/>
</cp:coreProperties>
</file>